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9290" windowHeight="132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15" i="1"/>
  <c r="E14"/>
  <c r="E12"/>
  <c r="B35"/>
  <c r="B34"/>
  <c r="B29"/>
  <c r="B27"/>
  <c r="E20"/>
  <c r="B31"/>
  <c r="E8"/>
  <c r="E22"/>
  <c r="E21"/>
  <c r="E19"/>
  <c r="E18"/>
  <c r="E16"/>
  <c r="E9"/>
  <c r="E7"/>
  <c r="B38"/>
  <c r="E10" s="1"/>
  <c r="E13" l="1"/>
  <c r="E17"/>
  <c r="B24"/>
  <c r="B23"/>
  <c r="E6"/>
  <c r="E11"/>
  <c r="B30"/>
</calcChain>
</file>

<file path=xl/sharedStrings.xml><?xml version="1.0" encoding="utf-8"?>
<sst xmlns="http://schemas.openxmlformats.org/spreadsheetml/2006/main" count="54" uniqueCount="49">
  <si>
    <t>(nano Sv/hour)</t>
  </si>
  <si>
    <t>- Garapari (Brazil)</t>
  </si>
  <si>
    <t>- Ramsar (Iran)</t>
  </si>
  <si>
    <t>Radiation/year</t>
  </si>
  <si>
    <t>Raidation/hour</t>
  </si>
  <si>
    <t>(mili Sv/year)</t>
  </si>
  <si>
    <t>Often used annual radiation value</t>
  </si>
  <si>
    <t>Parameters</t>
  </si>
  <si>
    <t>Number of hours in a year</t>
  </si>
  <si>
    <t>Usual background level from</t>
  </si>
  <si>
    <t xml:space="preserve">                                                to</t>
  </si>
  <si>
    <t>Conversion from Yearly value to hourly value</t>
  </si>
  <si>
    <t>Conversion from hourly value to annual value</t>
  </si>
  <si>
    <t xml:space="preserve">    (including natural and manmade)</t>
  </si>
  <si>
    <t>"Xray"/time</t>
  </si>
  <si>
    <t>Often quoted annual radiation allowable level</t>
  </si>
  <si>
    <t>will be given.</t>
  </si>
  <si>
    <t xml:space="preserve">     If you type your figure in this cell =&gt;</t>
  </si>
  <si>
    <t xml:space="preserve">                                       Your value  =&gt;</t>
  </si>
  <si>
    <t xml:space="preserve">    Your value   =&gt;</t>
  </si>
  <si>
    <t>Examples: natural radiation levels</t>
  </si>
  <si>
    <t>Radiation in high alltitude flight</t>
  </si>
  <si>
    <t xml:space="preserve">   (If you do 8 hours X 5 returns per year)</t>
  </si>
  <si>
    <t xml:space="preserve">   (manmade radiation, additional to natural)</t>
  </si>
  <si>
    <t>(microSV/hour)</t>
  </si>
  <si>
    <t>Higher level environment</t>
  </si>
  <si>
    <t>(miliSv/hour)</t>
  </si>
  <si>
    <t xml:space="preserve">                    If this level continues for one year =&gt;</t>
  </si>
  <si>
    <t>This equivalent to annually averaged level of  =&gt;</t>
  </si>
  <si>
    <t>Sourece: US NRC</t>
  </si>
  <si>
    <t>http://www.nrc.gov/reading-rm/doc-collections/cfr/part020/</t>
  </si>
  <si>
    <t>http://www.nrc.gov/reading-rm/doc-collections/fact-sheets/tritium-radiation-fs.html</t>
  </si>
  <si>
    <t>http://www.nema.ne.gov/technological/dose-limits.html</t>
  </si>
  <si>
    <t>http://www.deq.idaho.gov/inl_oversight/radiation/dose_calculator.cfm</t>
  </si>
  <si>
    <t>http://www.deq.idaho.gov/inl_oversight/radiation/radiation_guide.cfm</t>
  </si>
  <si>
    <t>http://mitnse.com/</t>
  </si>
  <si>
    <t>http://www.mext.go.jp/component/a_menu/other/detail/__icsFiles/afieldfile/2011/03/18/1303727_1716.pdf</t>
  </si>
  <si>
    <t>http://blog.vornaskotti.com/2010/07/15/into-the-zone-chernobyl-pripyat/</t>
  </si>
  <si>
    <t>http://dels-old.nas.edu/dels/rpt_briefs/rerf_final.pdf</t>
  </si>
  <si>
    <t>Some references</t>
  </si>
  <si>
    <t xml:space="preserve">2. Typical difficulty is obvious when you try to compare "one shot" exposure, such as Xray, mammograph or .Ctscan. The data shown above are quotation from  &lt;http://xkcd.com/radiation/&gt;. These cases do not repeat and thus impacts will be different from the cases of continuous radiaton.
</t>
  </si>
  <si>
    <t>Important Notes (read them before you use this sheet!)</t>
  </si>
  <si>
    <t xml:space="preserve">1. Environmental values do fluctuate. Thus, you need particular attention when you compare annual values (calculated on the assumption that the hourly values will continue for one year duration..) Their impacts should differ, too.
</t>
  </si>
  <si>
    <t>Mammogram/time</t>
  </si>
  <si>
    <t>Chest CT scan/time</t>
  </si>
  <si>
    <t>Radiation monitoring in Japan</t>
  </si>
  <si>
    <t>http://maps.google.co.jp/maps/ms?ie=UTF8&amp;brcurrent=3,0x34674e0fd77f192f:0xf54275d47c665244,0&amp;oe=UTF8&amp;msa=0&amp;msid=208563616382231148377.00049e573a435697c55e5</t>
  </si>
  <si>
    <t>Conversion between annual and hourly values</t>
  </si>
  <si>
    <t xml:space="preserve">3.. Internal radiation (radiation from food, water, etc. from inside human bodies) is a complicated question, and this kind of simple convertion table should ot be used..
</t>
  </si>
</sst>
</file>

<file path=xl/styles.xml><?xml version="1.0" encoding="utf-8"?>
<styleSheet xmlns="http://schemas.openxmlformats.org/spreadsheetml/2006/main">
  <numFmts count="1">
    <numFmt numFmtId="164" formatCode="0.0"/>
  </numFmts>
  <fonts count="7">
    <font>
      <sz val="11"/>
      <color theme="1"/>
      <name val="Calibri"/>
      <family val="2"/>
      <charset val="128"/>
      <scheme val="minor"/>
    </font>
    <font>
      <sz val="18"/>
      <color theme="1"/>
      <name val="Calibri"/>
      <family val="2"/>
      <charset val="128"/>
      <scheme val="minor"/>
    </font>
    <font>
      <sz val="14"/>
      <color rgb="FFFF0000"/>
      <name val="Calibri"/>
      <family val="2"/>
      <charset val="128"/>
      <scheme val="minor"/>
    </font>
    <font>
      <sz val="16"/>
      <color rgb="FFFF0000"/>
      <name val="Calibri"/>
      <family val="2"/>
      <charset val="128"/>
      <scheme val="minor"/>
    </font>
    <font>
      <sz val="16"/>
      <color rgb="FFFF0000"/>
      <name val="Calibri"/>
      <family val="2"/>
      <scheme val="minor"/>
    </font>
    <font>
      <b/>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mediumDashed">
        <color auto="1"/>
      </bottom>
      <diagonal/>
    </border>
    <border>
      <left/>
      <right/>
      <top/>
      <bottom style="mediumDashed">
        <color auto="1"/>
      </bottom>
      <diagonal/>
    </border>
    <border>
      <left/>
      <right style="thick">
        <color auto="1"/>
      </right>
      <top/>
      <bottom style="mediumDashed">
        <color auto="1"/>
      </bottom>
      <diagonal/>
    </border>
  </borders>
  <cellStyleXfs count="1">
    <xf numFmtId="0" fontId="0" fillId="0" borderId="0"/>
  </cellStyleXfs>
  <cellXfs count="45">
    <xf numFmtId="0" fontId="0" fillId="0" borderId="0" xfId="0"/>
    <xf numFmtId="164" fontId="0" fillId="0" borderId="0" xfId="0" applyNumberFormat="1"/>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0" fontId="0" fillId="0" borderId="0" xfId="0" applyBorder="1"/>
    <xf numFmtId="0" fontId="0" fillId="0" borderId="5" xfId="0" applyBorder="1"/>
    <xf numFmtId="3" fontId="0" fillId="0" borderId="0" xfId="0" applyNumberFormat="1" applyBorder="1"/>
    <xf numFmtId="0" fontId="0" fillId="2" borderId="0" xfId="0" applyFill="1" applyBorder="1"/>
    <xf numFmtId="0" fontId="0" fillId="0" borderId="4" xfId="0" quotePrefix="1" applyBorder="1"/>
    <xf numFmtId="3" fontId="0" fillId="2" borderId="0" xfId="0" applyNumberFormat="1" applyFill="1" applyBorder="1"/>
    <xf numFmtId="0" fontId="0" fillId="0" borderId="6" xfId="0" applyBorder="1"/>
    <xf numFmtId="0" fontId="0" fillId="0" borderId="7" xfId="0" applyBorder="1"/>
    <xf numFmtId="0" fontId="0" fillId="0" borderId="8" xfId="0" applyBorder="1"/>
    <xf numFmtId="3" fontId="0" fillId="0" borderId="7" xfId="0" applyNumberFormat="1" applyBorder="1"/>
    <xf numFmtId="2" fontId="0" fillId="0" borderId="0" xfId="0" applyNumberFormat="1" applyBorder="1"/>
    <xf numFmtId="3" fontId="0" fillId="3" borderId="0" xfId="0" applyNumberFormat="1" applyFill="1" applyBorder="1"/>
    <xf numFmtId="0" fontId="0" fillId="3" borderId="0" xfId="0" applyFill="1" applyBorder="1"/>
    <xf numFmtId="2" fontId="0" fillId="4" borderId="0" xfId="0" applyNumberFormat="1" applyFill="1" applyBorder="1"/>
    <xf numFmtId="2" fontId="0" fillId="0" borderId="7" xfId="0" applyNumberFormat="1" applyBorder="1"/>
    <xf numFmtId="0" fontId="1" fillId="0" borderId="0" xfId="0" applyFont="1"/>
    <xf numFmtId="0" fontId="2" fillId="0" borderId="4" xfId="0" quotePrefix="1" applyFont="1" applyBorder="1"/>
    <xf numFmtId="0" fontId="3" fillId="0" borderId="0" xfId="0" quotePrefix="1" applyFont="1" applyBorder="1"/>
    <xf numFmtId="0" fontId="2" fillId="0" borderId="0" xfId="0" quotePrefix="1" applyFont="1"/>
    <xf numFmtId="3" fontId="2" fillId="3" borderId="0" xfId="0" applyNumberFormat="1" applyFont="1" applyFill="1" applyBorder="1"/>
    <xf numFmtId="0" fontId="2" fillId="0" borderId="0" xfId="0" applyFont="1"/>
    <xf numFmtId="2" fontId="2" fillId="4" borderId="0" xfId="0" applyNumberFormat="1" applyFont="1" applyFill="1" applyBorder="1"/>
    <xf numFmtId="2" fontId="0" fillId="5" borderId="0" xfId="0" applyNumberFormat="1" applyFill="1" applyBorder="1"/>
    <xf numFmtId="3" fontId="0" fillId="5" borderId="0" xfId="0" applyNumberFormat="1" applyFill="1" applyBorder="1"/>
    <xf numFmtId="0" fontId="0" fillId="6" borderId="0" xfId="0" applyFill="1" applyBorder="1"/>
    <xf numFmtId="0" fontId="0" fillId="6" borderId="4" xfId="0" applyFill="1" applyBorder="1"/>
    <xf numFmtId="0" fontId="0" fillId="6" borderId="4" xfId="0" quotePrefix="1" applyFill="1" applyBorder="1"/>
    <xf numFmtId="0" fontId="0" fillId="0" borderId="0" xfId="0" quotePrefix="1"/>
    <xf numFmtId="0" fontId="0" fillId="0" borderId="9" xfId="0" applyBorder="1"/>
    <xf numFmtId="0" fontId="0" fillId="0" borderId="10" xfId="0" quotePrefix="1" applyBorder="1"/>
    <xf numFmtId="0" fontId="0" fillId="0" borderId="10" xfId="0" applyBorder="1"/>
    <xf numFmtId="164" fontId="0" fillId="0" borderId="10" xfId="0" applyNumberFormat="1" applyBorder="1"/>
    <xf numFmtId="0" fontId="0" fillId="0" borderId="11" xfId="0" quotePrefix="1" applyBorder="1"/>
    <xf numFmtId="0" fontId="4" fillId="0" borderId="0" xfId="0" quotePrefix="1" applyFont="1" applyFill="1" applyBorder="1"/>
    <xf numFmtId="0" fontId="2" fillId="0" borderId="0" xfId="0" applyFont="1" applyAlignment="1">
      <alignment vertical="top" wrapText="1"/>
    </xf>
    <xf numFmtId="0" fontId="5" fillId="0" borderId="4" xfId="0" applyFont="1" applyBorder="1"/>
    <xf numFmtId="0" fontId="6" fillId="0" borderId="4" xfId="0" applyFont="1" applyBorder="1"/>
    <xf numFmtId="0" fontId="5" fillId="0" borderId="4" xfId="0" quotePrefix="1" applyFont="1" applyBorder="1"/>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8"/>
  <sheetViews>
    <sheetView tabSelected="1" workbookViewId="0">
      <selection activeCell="B27" sqref="B27"/>
    </sheetView>
  </sheetViews>
  <sheetFormatPr defaultRowHeight="15"/>
  <cols>
    <col min="1" max="1" width="42.28515625" customWidth="1"/>
    <col min="2" max="2" width="18.42578125" customWidth="1"/>
    <col min="3" max="3" width="7" customWidth="1"/>
    <col min="4" max="4" width="46.140625" customWidth="1"/>
    <col min="5" max="5" width="19.140625" customWidth="1"/>
    <col min="6" max="6" width="18.5703125" customWidth="1"/>
    <col min="7" max="7" width="24.42578125" customWidth="1"/>
  </cols>
  <sheetData>
    <row r="1" spans="1:7" ht="23.25">
      <c r="A1" s="22" t="s">
        <v>47</v>
      </c>
    </row>
    <row r="2" spans="1:7" ht="15.75" thickBot="1">
      <c r="E2" s="1"/>
    </row>
    <row r="3" spans="1:7" ht="15.75" thickTop="1">
      <c r="A3" s="2"/>
      <c r="B3" s="3" t="s">
        <v>3</v>
      </c>
      <c r="C3" s="3"/>
      <c r="D3" s="3"/>
      <c r="E3" s="4" t="s">
        <v>4</v>
      </c>
      <c r="F3" s="3"/>
      <c r="G3" s="5"/>
    </row>
    <row r="4" spans="1:7" ht="15.75" thickBot="1">
      <c r="A4" s="35"/>
      <c r="B4" s="36" t="s">
        <v>5</v>
      </c>
      <c r="C4" s="37"/>
      <c r="D4" s="37"/>
      <c r="E4" s="38" t="s">
        <v>0</v>
      </c>
      <c r="F4" s="36" t="s">
        <v>24</v>
      </c>
      <c r="G4" s="39" t="s">
        <v>26</v>
      </c>
    </row>
    <row r="5" spans="1:7" ht="18.75">
      <c r="A5" s="43" t="s">
        <v>11</v>
      </c>
      <c r="B5" s="7"/>
      <c r="C5" s="7"/>
      <c r="D5" s="7"/>
      <c r="E5" s="9"/>
      <c r="F5" s="7"/>
      <c r="G5" s="8"/>
    </row>
    <row r="6" spans="1:7">
      <c r="A6" s="42" t="s">
        <v>6</v>
      </c>
      <c r="B6" s="10">
        <v>2.4</v>
      </c>
      <c r="C6" s="7"/>
      <c r="D6" s="7"/>
      <c r="E6" s="9">
        <f t="shared" ref="E6:E11" si="0">IF(B6&lt;&gt;"",B6/$B$38*1000000,"")</f>
        <v>273.97260273972603</v>
      </c>
      <c r="F6" s="7"/>
      <c r="G6" s="8"/>
    </row>
    <row r="7" spans="1:7">
      <c r="A7" s="44" t="s">
        <v>13</v>
      </c>
      <c r="B7" s="7"/>
      <c r="C7" s="7"/>
      <c r="D7" s="7"/>
      <c r="E7" s="9" t="str">
        <f t="shared" si="0"/>
        <v/>
      </c>
      <c r="F7" s="7"/>
      <c r="G7" s="8"/>
    </row>
    <row r="8" spans="1:7">
      <c r="A8" s="11"/>
      <c r="B8" s="7"/>
      <c r="C8" s="7"/>
      <c r="D8" s="7"/>
      <c r="E8" s="9" t="str">
        <f t="shared" si="0"/>
        <v/>
      </c>
      <c r="F8" s="7"/>
      <c r="G8" s="8"/>
    </row>
    <row r="9" spans="1:7">
      <c r="A9" s="6" t="s">
        <v>20</v>
      </c>
      <c r="B9" s="7"/>
      <c r="C9" s="7"/>
      <c r="D9" s="7"/>
      <c r="E9" s="9" t="str">
        <f t="shared" si="0"/>
        <v/>
      </c>
      <c r="F9" s="7"/>
      <c r="G9" s="8"/>
    </row>
    <row r="10" spans="1:7">
      <c r="A10" s="11" t="s">
        <v>1</v>
      </c>
      <c r="B10" s="10">
        <v>10</v>
      </c>
      <c r="C10" s="7"/>
      <c r="D10" s="7"/>
      <c r="E10" s="9">
        <f t="shared" si="0"/>
        <v>1141.552511415525</v>
      </c>
      <c r="F10" s="7"/>
      <c r="G10" s="8"/>
    </row>
    <row r="11" spans="1:7">
      <c r="A11" s="11" t="s">
        <v>2</v>
      </c>
      <c r="B11" s="10">
        <v>260</v>
      </c>
      <c r="C11" s="7"/>
      <c r="D11" s="7"/>
      <c r="E11" s="9">
        <f t="shared" si="0"/>
        <v>29680.365296803651</v>
      </c>
      <c r="F11" s="7"/>
      <c r="G11" s="8"/>
    </row>
    <row r="12" spans="1:7">
      <c r="A12" s="6"/>
      <c r="B12" s="7"/>
      <c r="C12" s="7"/>
      <c r="D12" s="7"/>
      <c r="E12" s="9" t="str">
        <f t="shared" ref="E12" si="1">IF(B12&lt;&gt;"",B12/$B$38*1000000,"")</f>
        <v/>
      </c>
      <c r="F12" s="7"/>
      <c r="G12" s="8"/>
    </row>
    <row r="13" spans="1:7">
      <c r="A13" s="11" t="s">
        <v>14</v>
      </c>
      <c r="B13" s="10">
        <v>0.05</v>
      </c>
      <c r="C13" s="7" t="s">
        <v>29</v>
      </c>
      <c r="D13" s="7" t="s">
        <v>28</v>
      </c>
      <c r="E13" s="9">
        <f t="shared" ref="E13:E22" si="2">IF(B13&lt;&gt;"",B13/$B$38*1000000,"")</f>
        <v>5.7077625570776256</v>
      </c>
      <c r="F13" s="7"/>
      <c r="G13" s="8"/>
    </row>
    <row r="14" spans="1:7">
      <c r="A14" s="6" t="s">
        <v>43</v>
      </c>
      <c r="B14" s="10">
        <v>3</v>
      </c>
      <c r="C14" s="7" t="s">
        <v>29</v>
      </c>
      <c r="D14" s="7" t="s">
        <v>28</v>
      </c>
      <c r="E14" s="9">
        <f t="shared" si="2"/>
        <v>342.46575342465752</v>
      </c>
      <c r="F14" s="7"/>
      <c r="G14" s="8"/>
    </row>
    <row r="15" spans="1:7">
      <c r="A15" s="6" t="s">
        <v>44</v>
      </c>
      <c r="B15" s="10">
        <v>5.8</v>
      </c>
      <c r="C15" s="7" t="s">
        <v>29</v>
      </c>
      <c r="D15" s="7" t="s">
        <v>28</v>
      </c>
      <c r="E15" s="9">
        <f t="shared" si="2"/>
        <v>662.10045662100458</v>
      </c>
      <c r="F15" s="7"/>
      <c r="G15" s="8"/>
    </row>
    <row r="16" spans="1:7">
      <c r="A16" s="11"/>
      <c r="B16" s="7"/>
      <c r="C16" s="7"/>
      <c r="D16" s="7"/>
      <c r="E16" s="9" t="str">
        <f t="shared" si="2"/>
        <v/>
      </c>
      <c r="F16" s="7"/>
      <c r="G16" s="8"/>
    </row>
    <row r="17" spans="1:7">
      <c r="A17" s="32" t="s">
        <v>15</v>
      </c>
      <c r="B17" s="31">
        <v>1</v>
      </c>
      <c r="C17" s="7"/>
      <c r="D17" s="7"/>
      <c r="E17" s="9">
        <f t="shared" si="2"/>
        <v>114.15525114155251</v>
      </c>
      <c r="F17" s="7"/>
      <c r="G17" s="8"/>
    </row>
    <row r="18" spans="1:7">
      <c r="A18" s="33" t="s">
        <v>23</v>
      </c>
      <c r="B18" s="7"/>
      <c r="C18" s="7"/>
      <c r="D18" s="7"/>
      <c r="E18" s="9" t="str">
        <f t="shared" si="2"/>
        <v/>
      </c>
      <c r="F18" s="7"/>
      <c r="G18" s="8"/>
    </row>
    <row r="19" spans="1:7">
      <c r="A19" s="6"/>
      <c r="B19" s="7"/>
      <c r="C19" s="7"/>
      <c r="D19" s="7"/>
      <c r="E19" s="9" t="str">
        <f t="shared" si="2"/>
        <v/>
      </c>
      <c r="F19" s="7"/>
      <c r="G19" s="8"/>
    </row>
    <row r="20" spans="1:7" ht="18.75">
      <c r="A20" s="23" t="s">
        <v>18</v>
      </c>
      <c r="B20" s="19"/>
      <c r="C20" s="7"/>
      <c r="D20" s="7"/>
      <c r="E20" s="20" t="str">
        <f t="shared" si="2"/>
        <v/>
      </c>
      <c r="F20" s="7"/>
      <c r="G20" s="8"/>
    </row>
    <row r="21" spans="1:7" ht="15.75" thickBot="1">
      <c r="A21" s="13"/>
      <c r="B21" s="14"/>
      <c r="C21" s="14"/>
      <c r="D21" s="14"/>
      <c r="E21" s="16" t="str">
        <f t="shared" si="2"/>
        <v/>
      </c>
      <c r="F21" s="14"/>
      <c r="G21" s="15"/>
    </row>
    <row r="22" spans="1:7" ht="19.5" thickTop="1">
      <c r="A22" s="43" t="s">
        <v>12</v>
      </c>
      <c r="B22" s="7"/>
      <c r="C22" s="7"/>
      <c r="D22" s="7"/>
      <c r="E22" s="9" t="str">
        <f t="shared" si="2"/>
        <v/>
      </c>
      <c r="F22" s="7"/>
      <c r="G22" s="8"/>
    </row>
    <row r="23" spans="1:7">
      <c r="A23" s="42" t="s">
        <v>9</v>
      </c>
      <c r="B23" s="17">
        <f>IF(E23&lt;&gt;"",E23*$B$38/1000000,"")</f>
        <v>8.7599999999999997E-2</v>
      </c>
      <c r="C23" s="7"/>
      <c r="D23" s="7"/>
      <c r="E23" s="12">
        <v>10</v>
      </c>
      <c r="F23" s="7"/>
      <c r="G23" s="8"/>
    </row>
    <row r="24" spans="1:7">
      <c r="A24" s="44" t="s">
        <v>10</v>
      </c>
      <c r="B24" s="17">
        <f>IF(E24&lt;&gt;"",E24*$B$38/1000000,"")</f>
        <v>0.876</v>
      </c>
      <c r="C24" s="7"/>
      <c r="D24" s="7"/>
      <c r="E24" s="12">
        <v>100</v>
      </c>
      <c r="F24" s="7"/>
      <c r="G24" s="8"/>
    </row>
    <row r="25" spans="1:7">
      <c r="A25" s="11"/>
      <c r="B25" s="17"/>
      <c r="C25" s="7"/>
      <c r="D25" s="7"/>
      <c r="E25" s="12"/>
      <c r="F25" s="7"/>
      <c r="G25" s="8"/>
    </row>
    <row r="26" spans="1:7">
      <c r="A26" s="6" t="s">
        <v>21</v>
      </c>
      <c r="B26" s="17"/>
      <c r="C26" s="7"/>
      <c r="D26" s="7"/>
      <c r="E26" s="12">
        <v>45000</v>
      </c>
      <c r="F26" s="7"/>
      <c r="G26" s="8"/>
    </row>
    <row r="27" spans="1:7">
      <c r="A27" s="11" t="s">
        <v>22</v>
      </c>
      <c r="B27" s="17">
        <f>E26*8*10/1000000</f>
        <v>3.6</v>
      </c>
      <c r="C27" s="7"/>
      <c r="D27" s="7"/>
      <c r="E27" s="12"/>
      <c r="F27" s="7"/>
      <c r="G27" s="8"/>
    </row>
    <row r="28" spans="1:7">
      <c r="A28" s="11"/>
      <c r="B28" s="17"/>
      <c r="C28" s="7"/>
      <c r="D28" s="7"/>
      <c r="E28" s="12"/>
      <c r="F28" s="7"/>
      <c r="G28" s="8"/>
    </row>
    <row r="29" spans="1:7">
      <c r="A29" s="11"/>
      <c r="B29" s="17" t="str">
        <f>IF(E29&lt;&gt;"",E29*$B$38/1000000,"")</f>
        <v/>
      </c>
      <c r="C29" s="7"/>
      <c r="D29" s="7"/>
      <c r="E29" s="12"/>
      <c r="F29" s="7"/>
      <c r="G29" s="8"/>
    </row>
    <row r="30" spans="1:7">
      <c r="A30" s="6"/>
      <c r="B30" s="17" t="str">
        <f>IF(E30&lt;&gt;"",E30*$B$38/1000000,"")</f>
        <v/>
      </c>
      <c r="C30" s="7"/>
      <c r="D30" s="7"/>
      <c r="E30" s="9"/>
      <c r="F30" s="7"/>
      <c r="G30" s="8"/>
    </row>
    <row r="31" spans="1:7" ht="21">
      <c r="A31" s="6"/>
      <c r="B31" s="20" t="str">
        <f>IF(E31&lt;&gt;"",E31*$B$38/1000000,"")</f>
        <v/>
      </c>
      <c r="C31" s="7"/>
      <c r="D31" s="24" t="s">
        <v>19</v>
      </c>
      <c r="E31" s="18"/>
      <c r="F31" s="7"/>
      <c r="G31" s="8"/>
    </row>
    <row r="32" spans="1:7" ht="21">
      <c r="A32" s="6"/>
      <c r="B32" s="29"/>
      <c r="C32" s="7"/>
      <c r="D32" s="24"/>
      <c r="E32" s="30"/>
      <c r="F32" s="7"/>
      <c r="G32" s="8"/>
    </row>
    <row r="33" spans="1:7" ht="21">
      <c r="A33" s="6" t="s">
        <v>25</v>
      </c>
      <c r="B33" s="29"/>
      <c r="C33" s="7"/>
      <c r="D33" s="24"/>
      <c r="E33" s="30"/>
      <c r="F33" s="7"/>
      <c r="G33" s="8"/>
    </row>
    <row r="34" spans="1:7">
      <c r="A34" s="34" t="s">
        <v>27</v>
      </c>
      <c r="B34" s="20" t="str">
        <f>IF(F34&lt;&gt;"",F34*$B$38/1000,"")</f>
        <v/>
      </c>
      <c r="C34" s="7"/>
      <c r="D34" s="7"/>
      <c r="E34" s="9"/>
      <c r="F34" s="18"/>
      <c r="G34" s="8"/>
    </row>
    <row r="35" spans="1:7">
      <c r="A35" s="34" t="s">
        <v>27</v>
      </c>
      <c r="B35" s="20" t="str">
        <f>IF(G35&lt;&gt;"",G35*$B$38,"")</f>
        <v/>
      </c>
      <c r="C35" s="7"/>
      <c r="D35" s="7"/>
      <c r="E35" s="9"/>
      <c r="F35" s="7"/>
      <c r="G35" s="18"/>
    </row>
    <row r="36" spans="1:7" ht="15.75" thickBot="1">
      <c r="A36" s="13"/>
      <c r="B36" s="21"/>
      <c r="C36" s="14"/>
      <c r="D36" s="14"/>
      <c r="E36" s="14"/>
      <c r="F36" s="14"/>
      <c r="G36" s="15"/>
    </row>
    <row r="37" spans="1:7" ht="15.75" thickTop="1">
      <c r="A37" s="6" t="s">
        <v>7</v>
      </c>
      <c r="B37" s="7"/>
      <c r="C37" s="7"/>
      <c r="D37" s="7"/>
      <c r="E37" s="7"/>
      <c r="F37" s="7"/>
      <c r="G37" s="8"/>
    </row>
    <row r="38" spans="1:7">
      <c r="A38" s="11" t="s">
        <v>8</v>
      </c>
      <c r="B38" s="7">
        <f>365*24</f>
        <v>8760</v>
      </c>
      <c r="C38" s="7"/>
      <c r="D38" s="7"/>
      <c r="E38" s="7"/>
      <c r="F38" s="7"/>
      <c r="G38" s="8"/>
    </row>
    <row r="39" spans="1:7" ht="15.75" thickBot="1">
      <c r="A39" s="13"/>
      <c r="B39" s="14"/>
      <c r="C39" s="14"/>
      <c r="D39" s="14"/>
      <c r="E39" s="14"/>
      <c r="F39" s="14"/>
      <c r="G39" s="15"/>
    </row>
    <row r="40" spans="1:7" ht="19.5" thickTop="1">
      <c r="A40" s="25" t="s">
        <v>17</v>
      </c>
      <c r="B40" s="26"/>
      <c r="C40" s="28"/>
      <c r="D40" s="27" t="s">
        <v>16</v>
      </c>
    </row>
    <row r="41" spans="1:7" ht="18.75">
      <c r="A41" s="25"/>
      <c r="B41" s="26"/>
      <c r="C41" s="28"/>
      <c r="D41" s="27"/>
    </row>
    <row r="42" spans="1:7" ht="21">
      <c r="A42" s="40" t="s">
        <v>41</v>
      </c>
    </row>
    <row r="43" spans="1:7" ht="37.5" customHeight="1">
      <c r="A43" s="41" t="s">
        <v>42</v>
      </c>
      <c r="B43" s="41"/>
      <c r="C43" s="41"/>
      <c r="D43" s="41"/>
      <c r="E43" s="41"/>
      <c r="F43" s="41"/>
      <c r="G43" s="41"/>
    </row>
    <row r="44" spans="1:7" ht="41.25" customHeight="1">
      <c r="A44" s="41" t="s">
        <v>40</v>
      </c>
      <c r="B44" s="41"/>
      <c r="C44" s="41"/>
      <c r="D44" s="41"/>
      <c r="E44" s="41"/>
      <c r="F44" s="41"/>
      <c r="G44" s="41"/>
    </row>
    <row r="45" spans="1:7" ht="41.25" customHeight="1">
      <c r="A45" s="41" t="s">
        <v>48</v>
      </c>
      <c r="B45" s="41"/>
      <c r="C45" s="41"/>
      <c r="D45" s="41"/>
      <c r="E45" s="41"/>
      <c r="F45" s="41"/>
      <c r="G45" s="41"/>
    </row>
    <row r="46" spans="1:7" ht="11.25" customHeight="1"/>
    <row r="48" spans="1:7">
      <c r="A48" t="s">
        <v>39</v>
      </c>
      <c r="B48" t="s">
        <v>30</v>
      </c>
    </row>
    <row r="49" spans="1:2">
      <c r="B49" t="s">
        <v>31</v>
      </c>
    </row>
    <row r="50" spans="1:2">
      <c r="B50" t="s">
        <v>32</v>
      </c>
    </row>
    <row r="51" spans="1:2">
      <c r="B51" t="s">
        <v>33</v>
      </c>
    </row>
    <row r="52" spans="1:2">
      <c r="B52" t="s">
        <v>34</v>
      </c>
    </row>
    <row r="53" spans="1:2">
      <c r="B53" t="s">
        <v>35</v>
      </c>
    </row>
    <row r="54" spans="1:2">
      <c r="B54" t="s">
        <v>36</v>
      </c>
    </row>
    <row r="55" spans="1:2">
      <c r="B55" t="s">
        <v>37</v>
      </c>
    </row>
    <row r="56" spans="1:2">
      <c r="B56" t="s">
        <v>38</v>
      </c>
    </row>
    <row r="58" spans="1:2">
      <c r="A58" t="s">
        <v>45</v>
      </c>
      <c r="B58" t="s">
        <v>46</v>
      </c>
    </row>
  </sheetData>
  <mergeCells count="3">
    <mergeCell ref="A43:G43"/>
    <mergeCell ref="A44:G44"/>
    <mergeCell ref="A45:G45"/>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Taka</cp:lastModifiedBy>
  <dcterms:created xsi:type="dcterms:W3CDTF">2011-03-18T05:40:10Z</dcterms:created>
  <dcterms:modified xsi:type="dcterms:W3CDTF">2011-03-22T13:09:48Z</dcterms:modified>
</cp:coreProperties>
</file>